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9440" windowHeight="1260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H35" i="1"/>
  <c r="I35"/>
  <c r="J35"/>
  <c r="K35"/>
  <c r="L35"/>
  <c r="M35"/>
  <c r="N35"/>
  <c r="G35"/>
  <c r="H34"/>
  <c r="I34"/>
  <c r="J34"/>
  <c r="K34"/>
  <c r="L34"/>
  <c r="M34"/>
  <c r="N34"/>
  <c r="H33"/>
  <c r="I33"/>
  <c r="J33"/>
  <c r="K33"/>
  <c r="L33"/>
  <c r="M33"/>
  <c r="N33"/>
  <c r="H32"/>
  <c r="I32"/>
  <c r="J32"/>
  <c r="K32"/>
  <c r="M32"/>
  <c r="N32"/>
  <c r="G30"/>
  <c r="G29"/>
  <c r="G28"/>
  <c r="G27"/>
  <c r="G26"/>
  <c r="I23"/>
  <c r="J23"/>
  <c r="K23"/>
  <c r="L23"/>
  <c r="M23"/>
  <c r="N23"/>
  <c r="H23"/>
  <c r="G24"/>
  <c r="G25"/>
  <c r="I18"/>
  <c r="J18"/>
  <c r="K18"/>
  <c r="L18"/>
  <c r="M18"/>
  <c r="N18"/>
  <c r="H18"/>
  <c r="I15"/>
  <c r="J15"/>
  <c r="K15"/>
  <c r="L15"/>
  <c r="L32" s="1"/>
  <c r="M15"/>
  <c r="N15"/>
  <c r="H15"/>
  <c r="G16"/>
  <c r="G34" s="1"/>
  <c r="G17"/>
  <c r="G33" s="1"/>
  <c r="G23" l="1"/>
  <c r="G18"/>
  <c r="G15"/>
  <c r="G32" s="1"/>
</calcChain>
</file>

<file path=xl/sharedStrings.xml><?xml version="1.0" encoding="utf-8"?>
<sst xmlns="http://schemas.openxmlformats.org/spreadsheetml/2006/main" count="85" uniqueCount="58">
  <si>
    <t>Приложение 8</t>
  </si>
  <si>
    <t xml:space="preserve">Перечень программных мероприятий подпрограммы </t>
  </si>
  <si>
    <t>«Функционирование системы образования»</t>
  </si>
  <si>
    <t>Ответственный исполнитель соисполнитель, участник муниципальной программы</t>
  </si>
  <si>
    <t>Сумма расходов, всего</t>
  </si>
  <si>
    <r>
      <t xml:space="preserve">1.Обеспечение функционирования системы  образования. Участие в </t>
    </r>
    <r>
      <rPr>
        <b/>
        <sz val="8"/>
        <color rgb="FF000000"/>
        <rFont val="Times New Roman"/>
        <family val="1"/>
        <charset val="204"/>
      </rPr>
      <t>региональном проекте «Патриотическое воспитание граждан»</t>
    </r>
  </si>
  <si>
    <t>Обеспечение деятельности (оказание услуг) дошкольных образовательных организаций</t>
  </si>
  <si>
    <t>2020-2026</t>
  </si>
  <si>
    <t>Управление образования города Калуги</t>
  </si>
  <si>
    <t>Управление образования города Калуги, учреждения, подведомственные управлению образования города Калуги, частные образовательные организации и ИП</t>
  </si>
  <si>
    <t>Итого</t>
  </si>
  <si>
    <t>Средства МО «Город Калуга»</t>
  </si>
  <si>
    <t>Средства областного бюджета</t>
  </si>
  <si>
    <t>Обеспечение деятельности (оказание услуг) общеобразовательных организаций</t>
  </si>
  <si>
    <t>Управление образования  города Калуги, учреждения, подведомственные управлению образования города Калуги, частные образовательные организации и ИП</t>
  </si>
  <si>
    <t xml:space="preserve">Управление физической культуры, спорта и молодежной политики города Калуги </t>
  </si>
  <si>
    <t>Капитальный, текущий  ремонт зданий, помещений учреждений дополнительного образования, благоустройство территории</t>
  </si>
  <si>
    <t xml:space="preserve">2020-2022 </t>
  </si>
  <si>
    <t>Управление архитектуры, градостроительства и земельных отношений города Калуги, МКУ «УКС города Калуги»</t>
  </si>
  <si>
    <t xml:space="preserve">Всего </t>
  </si>
  <si>
    <t>Областной бюджет</t>
  </si>
  <si>
    <t xml:space="preserve">Реализация Указов Президента Российской Федерации. </t>
  </si>
  <si>
    <t>Управление образования города Калуги, учреждения, подведомственные управлению образования города Калуги</t>
  </si>
  <si>
    <t>Управление физической культуры, спорта и молодежной политики города Калуги</t>
  </si>
  <si>
    <t>Управление физической культуры, спорта и молодежной политики города Калуги, МБОУ ДО ДПЦ «Содружество»</t>
  </si>
  <si>
    <t>Обеспечение выплат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</t>
  </si>
  <si>
    <t>Финансовое обеспечение ежемесячных денежных выплат работникам муниципальных общеобразовательных учреждений, находящихся на территории Калужской области и реализующих программы начального общего, основного общего, среднего общего образования</t>
  </si>
  <si>
    <t>2021-2026</t>
  </si>
  <si>
    <t>Средства областного  бюджета</t>
  </si>
  <si>
    <t>Выплата компенсации родительской платы за присмотр и уход за детьми, посещающими образовательные организации, находящиеся на территории Калужской области и реализующие образовательную программу дошкольного образования</t>
  </si>
  <si>
    <t>2023-2026</t>
  </si>
  <si>
    <t>Итого по подпрограмме</t>
  </si>
  <si>
    <t>Средства бюджета МО «Город Калуга»</t>
  </si>
  <si>
    <t>Средства федерального бюджета</t>
  </si>
  <si>
    <t>Наименование мероприятия (основного мероприятия)подпрограммы</t>
  </si>
  <si>
    <t xml:space="preserve"> (тыс. руб.)
В том числе по годам реализации подпрограммы</t>
  </si>
  <si>
    <t>№ 
п/п</t>
  </si>
  <si>
    <t>Сроки реализации</t>
  </si>
  <si>
    <t>Наименование главного распоря-дителя средств бюджета муниципального образования «Город Калуга»</t>
  </si>
  <si>
    <t>Источники финансирования</t>
  </si>
  <si>
    <t>1.1</t>
  </si>
  <si>
    <t>1.2</t>
  </si>
  <si>
    <t>1.3</t>
  </si>
  <si>
    <t>Обеспечение деятельности (оказание услуг, выполнение работ) муниципальных учреждений дополнительного образования, в т.ч.: 
1.3.1. Обеспечение деятельности (оказание услуг, выполнение работ) муниципальных учреждений дополнительного образования
1.3.2. Предоставление субсидии на иные цели</t>
  </si>
  <si>
    <t xml:space="preserve">Управление физической культуры, спорта и молодежной политики города Калуги, МБУ ДО ДПЦ «Содружество» </t>
  </si>
  <si>
    <t>1.4</t>
  </si>
  <si>
    <t>Управление архитектуры, градостроительства и земельных отношений города Калуги</t>
  </si>
  <si>
    <t>1.5</t>
  </si>
  <si>
    <t>1.6</t>
  </si>
  <si>
    <t>1.7</t>
  </si>
  <si>
    <t>1.8</t>
  </si>
  <si>
    <t>1.9</t>
  </si>
  <si>
    <t xml:space="preserve">Средства федерального бюджета </t>
  </si>
  <si>
    <t>Совершенствование оплаты труда педагогических работников</t>
  </si>
  <si>
    <t xml:space="preserve"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</t>
  </si>
  <si>
    <t xml:space="preserve">к постановлению Городской Управы </t>
  </si>
  <si>
    <t>города Калуги</t>
  </si>
  <si>
    <t>от 31.07.2024 № 240-п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</si>
</sst>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3" fontId="6" fillId="2" borderId="5" xfId="0" applyNumberFormat="1" applyFont="1" applyFill="1" applyBorder="1" applyAlignment="1">
      <alignment horizontal="right" vertical="top" wrapText="1"/>
    </xf>
    <xf numFmtId="0" fontId="0" fillId="0" borderId="0" xfId="0" applyBorder="1"/>
    <xf numFmtId="0" fontId="4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164" fontId="6" fillId="2" borderId="3" xfId="0" applyNumberFormat="1" applyFont="1" applyFill="1" applyBorder="1" applyAlignment="1">
      <alignment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3" fillId="0" borderId="0" xfId="0" applyFont="1" applyAlignment="1"/>
    <xf numFmtId="0" fontId="6" fillId="2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3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35"/>
  <sheetViews>
    <sheetView tabSelected="1" zoomScale="96" zoomScaleNormal="96" workbookViewId="0">
      <selection activeCell="J5" sqref="J5:N5"/>
    </sheetView>
  </sheetViews>
  <sheetFormatPr defaultRowHeight="15"/>
  <cols>
    <col min="1" max="1" width="9.7109375" customWidth="1"/>
    <col min="2" max="2" width="21.5703125" customWidth="1"/>
    <col min="3" max="3" width="15.42578125" customWidth="1"/>
    <col min="4" max="4" width="23.28515625" customWidth="1"/>
    <col min="5" max="5" width="26.28515625" customWidth="1"/>
    <col min="6" max="6" width="14.28515625" customWidth="1"/>
    <col min="7" max="7" width="12.140625" customWidth="1"/>
    <col min="8" max="8" width="10" customWidth="1"/>
    <col min="9" max="9" width="12" customWidth="1"/>
  </cols>
  <sheetData>
    <row r="2" spans="1:14" ht="15.75">
      <c r="A2" s="1"/>
      <c r="J2" s="31" t="s">
        <v>0</v>
      </c>
      <c r="K2" s="31"/>
      <c r="L2" s="31"/>
      <c r="M2" s="31"/>
      <c r="N2" s="31"/>
    </row>
    <row r="3" spans="1:14" ht="15.75">
      <c r="A3" s="1"/>
      <c r="J3" s="31" t="s">
        <v>55</v>
      </c>
      <c r="K3" s="31"/>
      <c r="L3" s="31"/>
      <c r="M3" s="31"/>
      <c r="N3" s="31"/>
    </row>
    <row r="4" spans="1:14" ht="15.75">
      <c r="A4" s="1"/>
      <c r="J4" s="22" t="s">
        <v>56</v>
      </c>
      <c r="K4" s="22"/>
      <c r="L4" s="22"/>
      <c r="M4" s="22"/>
      <c r="N4" s="22"/>
    </row>
    <row r="5" spans="1:14" ht="15.75">
      <c r="A5" s="1"/>
      <c r="J5" s="31" t="s">
        <v>57</v>
      </c>
      <c r="K5" s="31"/>
      <c r="L5" s="31"/>
      <c r="M5" s="31"/>
      <c r="N5" s="31"/>
    </row>
    <row r="6" spans="1:14" ht="15.75">
      <c r="A6" s="1"/>
    </row>
    <row r="7" spans="1:14" ht="15.75">
      <c r="A7" s="1"/>
    </row>
    <row r="8" spans="1:14">
      <c r="A8" s="29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>
      <c r="A9" s="29" t="s">
        <v>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5.75">
      <c r="A10" s="2"/>
    </row>
    <row r="11" spans="1:14" ht="42">
      <c r="A11" s="3" t="s">
        <v>36</v>
      </c>
      <c r="B11" s="3" t="s">
        <v>34</v>
      </c>
      <c r="C11" s="3" t="s">
        <v>37</v>
      </c>
      <c r="D11" s="3" t="s">
        <v>38</v>
      </c>
      <c r="E11" s="3" t="s">
        <v>3</v>
      </c>
      <c r="F11" s="3" t="s">
        <v>39</v>
      </c>
      <c r="G11" s="3" t="s">
        <v>4</v>
      </c>
      <c r="H11" s="32" t="s">
        <v>35</v>
      </c>
      <c r="I11" s="32"/>
      <c r="J11" s="32"/>
      <c r="K11" s="32"/>
      <c r="L11" s="32"/>
      <c r="M11" s="32"/>
      <c r="N11" s="32"/>
    </row>
    <row r="12" spans="1:14">
      <c r="A12" s="4"/>
      <c r="B12" s="4"/>
      <c r="C12" s="3"/>
      <c r="D12" s="3"/>
      <c r="E12" s="4"/>
      <c r="F12" s="3"/>
      <c r="G12" s="3"/>
      <c r="H12" s="3">
        <v>2020</v>
      </c>
      <c r="I12" s="3">
        <v>2021</v>
      </c>
      <c r="J12" s="3">
        <v>2022</v>
      </c>
      <c r="K12" s="3">
        <v>2023</v>
      </c>
      <c r="L12" s="3">
        <v>2024</v>
      </c>
      <c r="M12" s="3">
        <v>2025</v>
      </c>
      <c r="N12" s="3">
        <v>2026</v>
      </c>
    </row>
    <row r="13" spans="1:14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3">
        <v>11</v>
      </c>
      <c r="L13" s="3">
        <v>12</v>
      </c>
      <c r="M13" s="3">
        <v>13</v>
      </c>
      <c r="N13" s="3">
        <v>14</v>
      </c>
    </row>
    <row r="14" spans="1:14">
      <c r="A14" s="24" t="s">
        <v>5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</row>
    <row r="15" spans="1:14">
      <c r="A15" s="27" t="s">
        <v>40</v>
      </c>
      <c r="B15" s="23" t="s">
        <v>6</v>
      </c>
      <c r="C15" s="28" t="s">
        <v>7</v>
      </c>
      <c r="D15" s="23" t="s">
        <v>8</v>
      </c>
      <c r="E15" s="23" t="s">
        <v>9</v>
      </c>
      <c r="F15" s="7" t="s">
        <v>10</v>
      </c>
      <c r="G15" s="8">
        <f>SUM(H15:N15)</f>
        <v>14607169.300000001</v>
      </c>
      <c r="H15" s="8">
        <f>SUM(H16:H17)</f>
        <v>1752531.7000000002</v>
      </c>
      <c r="I15" s="8">
        <f t="shared" ref="I15:N15" si="0">SUM(I16:I17)</f>
        <v>1894072.5</v>
      </c>
      <c r="J15" s="8">
        <f t="shared" si="0"/>
        <v>2064423.7000000002</v>
      </c>
      <c r="K15" s="8">
        <f t="shared" si="0"/>
        <v>2174802.6</v>
      </c>
      <c r="L15" s="8">
        <f t="shared" si="0"/>
        <v>2232951.6</v>
      </c>
      <c r="M15" s="8">
        <f t="shared" si="0"/>
        <v>2239832.9</v>
      </c>
      <c r="N15" s="8">
        <f t="shared" si="0"/>
        <v>2248554.2999999998</v>
      </c>
    </row>
    <row r="16" spans="1:14" ht="31.5" customHeight="1">
      <c r="A16" s="27"/>
      <c r="B16" s="23"/>
      <c r="C16" s="28"/>
      <c r="D16" s="23"/>
      <c r="E16" s="23"/>
      <c r="F16" s="9" t="s">
        <v>11</v>
      </c>
      <c r="G16" s="8">
        <f t="shared" ref="G16:G17" si="1">SUM(H16:N16)</f>
        <v>2832211.5</v>
      </c>
      <c r="H16" s="10">
        <v>338088.6</v>
      </c>
      <c r="I16" s="10">
        <v>370089.8</v>
      </c>
      <c r="J16" s="10">
        <v>409666.6</v>
      </c>
      <c r="K16" s="10">
        <v>404897.3</v>
      </c>
      <c r="L16" s="10">
        <v>428995</v>
      </c>
      <c r="M16" s="10">
        <v>435876.4</v>
      </c>
      <c r="N16" s="10">
        <v>444597.8</v>
      </c>
    </row>
    <row r="17" spans="1:16" ht="29.25" customHeight="1">
      <c r="A17" s="27"/>
      <c r="B17" s="23"/>
      <c r="C17" s="28"/>
      <c r="D17" s="23"/>
      <c r="E17" s="23"/>
      <c r="F17" s="9" t="s">
        <v>12</v>
      </c>
      <c r="G17" s="8">
        <f t="shared" si="1"/>
        <v>11774957.800000001</v>
      </c>
      <c r="H17" s="10">
        <v>1414443.1</v>
      </c>
      <c r="I17" s="10">
        <v>1523982.7</v>
      </c>
      <c r="J17" s="10">
        <v>1654757.1</v>
      </c>
      <c r="K17" s="10">
        <v>1769905.3</v>
      </c>
      <c r="L17" s="10">
        <v>1803956.6</v>
      </c>
      <c r="M17" s="10">
        <v>1803956.5</v>
      </c>
      <c r="N17" s="10">
        <v>1803956.5</v>
      </c>
    </row>
    <row r="18" spans="1:16">
      <c r="A18" s="27" t="s">
        <v>41</v>
      </c>
      <c r="B18" s="23" t="s">
        <v>13</v>
      </c>
      <c r="C18" s="28" t="s">
        <v>7</v>
      </c>
      <c r="D18" s="23" t="s">
        <v>8</v>
      </c>
      <c r="E18" s="23" t="s">
        <v>14</v>
      </c>
      <c r="F18" s="7" t="s">
        <v>10</v>
      </c>
      <c r="G18" s="8">
        <f>SUM(H18:N18)</f>
        <v>16960548.099999998</v>
      </c>
      <c r="H18" s="8">
        <f t="shared" ref="H18:N18" si="2">SUM(H19:H20)</f>
        <v>1820426</v>
      </c>
      <c r="I18" s="8">
        <f t="shared" si="2"/>
        <v>2098026.1</v>
      </c>
      <c r="J18" s="8">
        <f t="shared" si="2"/>
        <v>2267189.5</v>
      </c>
      <c r="K18" s="8">
        <f t="shared" si="2"/>
        <v>2617499.1</v>
      </c>
      <c r="L18" s="8">
        <f t="shared" si="2"/>
        <v>2713104.2</v>
      </c>
      <c r="M18" s="8">
        <f t="shared" si="2"/>
        <v>2718156</v>
      </c>
      <c r="N18" s="8">
        <f t="shared" si="2"/>
        <v>2726147.2</v>
      </c>
    </row>
    <row r="19" spans="1:16" ht="25.5" customHeight="1">
      <c r="A19" s="27"/>
      <c r="B19" s="23"/>
      <c r="C19" s="28"/>
      <c r="D19" s="23"/>
      <c r="E19" s="23"/>
      <c r="F19" s="9" t="s">
        <v>11</v>
      </c>
      <c r="G19" s="8">
        <v>1610021.8</v>
      </c>
      <c r="H19" s="10">
        <v>191328.9</v>
      </c>
      <c r="I19" s="10">
        <v>202097.5</v>
      </c>
      <c r="J19" s="10">
        <v>215977.60000000001</v>
      </c>
      <c r="K19" s="10">
        <v>230669.9</v>
      </c>
      <c r="L19" s="10">
        <v>250617.7</v>
      </c>
      <c r="M19" s="10">
        <v>255669.5</v>
      </c>
      <c r="N19" s="10">
        <v>263660.7</v>
      </c>
    </row>
    <row r="20" spans="1:16" ht="33.75">
      <c r="A20" s="27"/>
      <c r="B20" s="23"/>
      <c r="C20" s="28"/>
      <c r="D20" s="23"/>
      <c r="E20" s="23"/>
      <c r="F20" s="9" t="s">
        <v>12</v>
      </c>
      <c r="G20" s="11">
        <v>15350526.300000001</v>
      </c>
      <c r="H20" s="12">
        <v>1629097.1</v>
      </c>
      <c r="I20" s="12">
        <v>1895928.6</v>
      </c>
      <c r="J20" s="12">
        <v>2051211.9</v>
      </c>
      <c r="K20" s="12">
        <v>2386829.2000000002</v>
      </c>
      <c r="L20" s="12">
        <v>2462486.5</v>
      </c>
      <c r="M20" s="12">
        <v>2462486.5</v>
      </c>
      <c r="N20" s="12">
        <v>2462486.5</v>
      </c>
    </row>
    <row r="21" spans="1:16" ht="63" customHeight="1">
      <c r="A21" s="27" t="s">
        <v>42</v>
      </c>
      <c r="B21" s="23" t="s">
        <v>43</v>
      </c>
      <c r="C21" s="28" t="s">
        <v>7</v>
      </c>
      <c r="D21" s="13" t="s">
        <v>8</v>
      </c>
      <c r="E21" s="13" t="s">
        <v>22</v>
      </c>
      <c r="F21" s="9" t="s">
        <v>11</v>
      </c>
      <c r="G21" s="8">
        <v>1219490.8</v>
      </c>
      <c r="H21" s="10">
        <v>158070</v>
      </c>
      <c r="I21" s="10">
        <v>159737.70000000001</v>
      </c>
      <c r="J21" s="10">
        <v>166900.6</v>
      </c>
      <c r="K21" s="10">
        <v>175772.3</v>
      </c>
      <c r="L21" s="10">
        <v>189442.9</v>
      </c>
      <c r="M21" s="10">
        <v>184581.4</v>
      </c>
      <c r="N21" s="10">
        <v>184985.9</v>
      </c>
    </row>
    <row r="22" spans="1:16" ht="78" customHeight="1">
      <c r="A22" s="27"/>
      <c r="B22" s="35"/>
      <c r="C22" s="34"/>
      <c r="D22" s="13" t="s">
        <v>15</v>
      </c>
      <c r="E22" s="13" t="s">
        <v>44</v>
      </c>
      <c r="F22" s="9" t="s">
        <v>11</v>
      </c>
      <c r="G22" s="8">
        <v>858707.1</v>
      </c>
      <c r="H22" s="10">
        <v>106463.2</v>
      </c>
      <c r="I22" s="10">
        <v>109788.2</v>
      </c>
      <c r="J22" s="10">
        <v>114776.9</v>
      </c>
      <c r="K22" s="10">
        <v>122264.2</v>
      </c>
      <c r="L22" s="14">
        <v>132465.20000000001</v>
      </c>
      <c r="M22" s="14">
        <v>134164.29999999999</v>
      </c>
      <c r="N22" s="14">
        <v>138785.1</v>
      </c>
    </row>
    <row r="23" spans="1:16">
      <c r="A23" s="27" t="s">
        <v>45</v>
      </c>
      <c r="B23" s="23" t="s">
        <v>16</v>
      </c>
      <c r="C23" s="28" t="s">
        <v>17</v>
      </c>
      <c r="D23" s="23" t="s">
        <v>46</v>
      </c>
      <c r="E23" s="23" t="s">
        <v>18</v>
      </c>
      <c r="F23" s="7" t="s">
        <v>19</v>
      </c>
      <c r="G23" s="8">
        <f>SUM(H23:N23)</f>
        <v>6836.8</v>
      </c>
      <c r="H23" s="8">
        <f>SUM(H24:H25)</f>
        <v>3594.2</v>
      </c>
      <c r="I23" s="8">
        <f t="shared" ref="I23:N23" si="3">SUM(I24:I25)</f>
        <v>3174.3</v>
      </c>
      <c r="J23" s="8">
        <f t="shared" si="3"/>
        <v>68.3</v>
      </c>
      <c r="K23" s="8">
        <f t="shared" si="3"/>
        <v>0</v>
      </c>
      <c r="L23" s="8">
        <f t="shared" si="3"/>
        <v>0</v>
      </c>
      <c r="M23" s="8">
        <f t="shared" si="3"/>
        <v>0</v>
      </c>
      <c r="N23" s="8">
        <f t="shared" si="3"/>
        <v>0</v>
      </c>
    </row>
    <row r="24" spans="1:16" ht="22.5">
      <c r="A24" s="27"/>
      <c r="B24" s="23"/>
      <c r="C24" s="28"/>
      <c r="D24" s="23"/>
      <c r="E24" s="23"/>
      <c r="F24" s="9" t="s">
        <v>11</v>
      </c>
      <c r="G24" s="8">
        <f t="shared" ref="G24:G25" si="4">SUM(H24:N24)</f>
        <v>4058.1000000000004</v>
      </c>
      <c r="H24" s="10">
        <v>815.5</v>
      </c>
      <c r="I24" s="10">
        <v>3174.3</v>
      </c>
      <c r="J24" s="10">
        <v>68.3</v>
      </c>
      <c r="K24" s="10">
        <v>0</v>
      </c>
      <c r="L24" s="10">
        <v>0</v>
      </c>
      <c r="M24" s="10">
        <v>0</v>
      </c>
      <c r="N24" s="10">
        <v>0</v>
      </c>
    </row>
    <row r="25" spans="1:16" ht="18" customHeight="1">
      <c r="A25" s="27"/>
      <c r="B25" s="23"/>
      <c r="C25" s="28"/>
      <c r="D25" s="23"/>
      <c r="E25" s="23"/>
      <c r="F25" s="9" t="s">
        <v>20</v>
      </c>
      <c r="G25" s="8">
        <f t="shared" si="4"/>
        <v>2778.7</v>
      </c>
      <c r="H25" s="10">
        <v>2778.7</v>
      </c>
      <c r="I25" s="15">
        <v>0</v>
      </c>
      <c r="J25" s="15">
        <v>0</v>
      </c>
      <c r="K25" s="10">
        <v>0</v>
      </c>
      <c r="L25" s="10">
        <v>0</v>
      </c>
      <c r="M25" s="10">
        <v>0</v>
      </c>
      <c r="N25" s="10">
        <v>0</v>
      </c>
    </row>
    <row r="26" spans="1:16" ht="45" customHeight="1">
      <c r="A26" s="27" t="s">
        <v>47</v>
      </c>
      <c r="B26" s="21" t="s">
        <v>21</v>
      </c>
      <c r="C26" s="28" t="s">
        <v>7</v>
      </c>
      <c r="D26" s="13" t="s">
        <v>8</v>
      </c>
      <c r="E26" s="13" t="s">
        <v>22</v>
      </c>
      <c r="F26" s="28" t="s">
        <v>11</v>
      </c>
      <c r="G26" s="8">
        <f>SUM(H26:N26)</f>
        <v>47493.8</v>
      </c>
      <c r="H26" s="10">
        <v>6088.8</v>
      </c>
      <c r="I26" s="10">
        <v>10645.6</v>
      </c>
      <c r="J26" s="10">
        <v>3890.2</v>
      </c>
      <c r="K26" s="10">
        <v>11619.7</v>
      </c>
      <c r="L26" s="10">
        <v>4529.1000000000004</v>
      </c>
      <c r="M26" s="10">
        <v>5229.5</v>
      </c>
      <c r="N26" s="10">
        <v>5490.9</v>
      </c>
    </row>
    <row r="27" spans="1:16" ht="45">
      <c r="A27" s="33"/>
      <c r="B27" s="20" t="s">
        <v>53</v>
      </c>
      <c r="C27" s="28"/>
      <c r="D27" s="13" t="s">
        <v>23</v>
      </c>
      <c r="E27" s="13" t="s">
        <v>24</v>
      </c>
      <c r="F27" s="28"/>
      <c r="G27" s="8">
        <f>SUM(H27:N27)</f>
        <v>42953.3</v>
      </c>
      <c r="H27" s="10">
        <v>5171.3999999999996</v>
      </c>
      <c r="I27" s="10">
        <v>8407.6</v>
      </c>
      <c r="J27" s="10">
        <v>5380.1</v>
      </c>
      <c r="K27" s="10">
        <v>10906.4</v>
      </c>
      <c r="L27" s="10">
        <v>3887</v>
      </c>
      <c r="M27" s="10">
        <v>4488.3999999999996</v>
      </c>
      <c r="N27" s="10">
        <v>4712.3999999999996</v>
      </c>
    </row>
    <row r="28" spans="1:16" ht="98.25" customHeight="1">
      <c r="A28" s="16" t="s">
        <v>48</v>
      </c>
      <c r="B28" s="20" t="s">
        <v>25</v>
      </c>
      <c r="C28" s="9" t="s">
        <v>7</v>
      </c>
      <c r="D28" s="13" t="s">
        <v>8</v>
      </c>
      <c r="E28" s="13" t="s">
        <v>22</v>
      </c>
      <c r="F28" s="9" t="s">
        <v>33</v>
      </c>
      <c r="G28" s="8">
        <f>SUM(H28:N28)</f>
        <v>756656.6</v>
      </c>
      <c r="H28" s="10">
        <v>37324.6</v>
      </c>
      <c r="I28" s="10">
        <v>112047.4</v>
      </c>
      <c r="J28" s="10">
        <v>115125</v>
      </c>
      <c r="K28" s="14">
        <v>122730.1</v>
      </c>
      <c r="L28" s="14">
        <v>122882.8</v>
      </c>
      <c r="M28" s="10">
        <v>123117.1</v>
      </c>
      <c r="N28" s="10">
        <v>123429.6</v>
      </c>
    </row>
    <row r="29" spans="1:16" ht="119.25" customHeight="1">
      <c r="A29" s="16" t="s">
        <v>49</v>
      </c>
      <c r="B29" s="13" t="s">
        <v>26</v>
      </c>
      <c r="C29" s="9" t="s">
        <v>27</v>
      </c>
      <c r="D29" s="13" t="s">
        <v>8</v>
      </c>
      <c r="E29" s="13" t="s">
        <v>22</v>
      </c>
      <c r="F29" s="9" t="s">
        <v>28</v>
      </c>
      <c r="G29" s="8">
        <f>SUM(H29:N29)</f>
        <v>29389.4</v>
      </c>
      <c r="H29" s="10">
        <v>0</v>
      </c>
      <c r="I29" s="10">
        <v>5521.5</v>
      </c>
      <c r="J29" s="10">
        <v>5521.5</v>
      </c>
      <c r="K29" s="10">
        <v>4586.6000000000004</v>
      </c>
      <c r="L29" s="10">
        <v>4586.6000000000004</v>
      </c>
      <c r="M29" s="10">
        <v>4586.6000000000004</v>
      </c>
      <c r="N29" s="10">
        <v>4586.6000000000004</v>
      </c>
      <c r="O29" s="5">
        <v>2</v>
      </c>
      <c r="P29" s="6"/>
    </row>
    <row r="30" spans="1:16" ht="112.5">
      <c r="A30" s="16" t="s">
        <v>50</v>
      </c>
      <c r="B30" s="13" t="s">
        <v>29</v>
      </c>
      <c r="C30" s="9" t="s">
        <v>27</v>
      </c>
      <c r="D30" s="13" t="s">
        <v>8</v>
      </c>
      <c r="E30" s="13" t="s">
        <v>22</v>
      </c>
      <c r="F30" s="9" t="s">
        <v>12</v>
      </c>
      <c r="G30" s="8">
        <f>SUM(H30:N30)</f>
        <v>9244.6</v>
      </c>
      <c r="H30" s="10">
        <v>0</v>
      </c>
      <c r="I30" s="10">
        <v>5104.7</v>
      </c>
      <c r="J30" s="10">
        <v>886.8</v>
      </c>
      <c r="K30" s="14">
        <v>395</v>
      </c>
      <c r="L30" s="14">
        <v>952.7</v>
      </c>
      <c r="M30" s="10">
        <v>952.7</v>
      </c>
      <c r="N30" s="10">
        <v>952.7</v>
      </c>
    </row>
    <row r="31" spans="1:16" ht="90">
      <c r="A31" s="16" t="s">
        <v>51</v>
      </c>
      <c r="B31" s="13" t="s">
        <v>54</v>
      </c>
      <c r="C31" s="13" t="s">
        <v>30</v>
      </c>
      <c r="D31" s="17" t="s">
        <v>8</v>
      </c>
      <c r="E31" s="13" t="s">
        <v>22</v>
      </c>
      <c r="F31" s="9" t="s">
        <v>52</v>
      </c>
      <c r="G31" s="8">
        <v>73758.2</v>
      </c>
      <c r="H31" s="10">
        <v>0</v>
      </c>
      <c r="I31" s="10">
        <v>0</v>
      </c>
      <c r="J31" s="10">
        <v>0</v>
      </c>
      <c r="K31" s="10">
        <v>17720.5</v>
      </c>
      <c r="L31" s="10">
        <v>17468.599999999999</v>
      </c>
      <c r="M31" s="10">
        <v>17468.7</v>
      </c>
      <c r="N31" s="10">
        <v>21100.400000000001</v>
      </c>
    </row>
    <row r="32" spans="1:16" ht="15.75">
      <c r="A32" s="7"/>
      <c r="B32" s="7" t="s">
        <v>31</v>
      </c>
      <c r="C32" s="7"/>
      <c r="D32" s="18"/>
      <c r="E32" s="18"/>
      <c r="F32" s="7"/>
      <c r="G32" s="8">
        <f>G15+G18+G21+G22+G23+G26+G27+G28+G29+G30+G31</f>
        <v>34612247.999999993</v>
      </c>
      <c r="H32" s="8">
        <f t="shared" ref="H32:N32" si="5">H15+H18+H21+H22+H23+H26+H27+H28+H29+H30+H31</f>
        <v>3889669.9000000004</v>
      </c>
      <c r="I32" s="8">
        <f t="shared" si="5"/>
        <v>4406525.5999999996</v>
      </c>
      <c r="J32" s="8">
        <f t="shared" si="5"/>
        <v>4744162.5999999996</v>
      </c>
      <c r="K32" s="8">
        <f t="shared" si="5"/>
        <v>5258296.5</v>
      </c>
      <c r="L32" s="8">
        <f t="shared" si="5"/>
        <v>5422270.7000000002</v>
      </c>
      <c r="M32" s="8">
        <f t="shared" si="5"/>
        <v>5432577.6000000006</v>
      </c>
      <c r="N32" s="8">
        <f t="shared" si="5"/>
        <v>5458745.1000000006</v>
      </c>
    </row>
    <row r="33" spans="1:14" ht="15.75">
      <c r="A33" s="7"/>
      <c r="B33" s="19" t="s">
        <v>12</v>
      </c>
      <c r="C33" s="7"/>
      <c r="D33" s="18"/>
      <c r="E33" s="18"/>
      <c r="F33" s="7"/>
      <c r="G33" s="8">
        <f>G17+G20+G25+G29+G30</f>
        <v>27166896.800000001</v>
      </c>
      <c r="H33" s="8">
        <f t="shared" ref="H33:N33" si="6">H17+H20+H25+H29+H30</f>
        <v>3046318.9000000004</v>
      </c>
      <c r="I33" s="8">
        <f t="shared" si="6"/>
        <v>3430537.5</v>
      </c>
      <c r="J33" s="8">
        <f t="shared" si="6"/>
        <v>3712377.3</v>
      </c>
      <c r="K33" s="8">
        <f t="shared" si="6"/>
        <v>4161716.1</v>
      </c>
      <c r="L33" s="8">
        <f t="shared" si="6"/>
        <v>4271982.3999999994</v>
      </c>
      <c r="M33" s="8">
        <f t="shared" si="6"/>
        <v>4271982.3</v>
      </c>
      <c r="N33" s="8">
        <f t="shared" si="6"/>
        <v>4271982.3</v>
      </c>
    </row>
    <row r="34" spans="1:14" ht="19.5">
      <c r="A34" s="7"/>
      <c r="B34" s="19" t="s">
        <v>32</v>
      </c>
      <c r="C34" s="7"/>
      <c r="D34" s="18"/>
      <c r="E34" s="18"/>
      <c r="F34" s="7"/>
      <c r="G34" s="8">
        <f>G16+G19+G21+G22+G24+G26+G27</f>
        <v>6614936.3999999985</v>
      </c>
      <c r="H34" s="8">
        <f t="shared" ref="H34:N34" si="7">H16+H19+H21+H22+H24+H26+H27</f>
        <v>806026.4</v>
      </c>
      <c r="I34" s="8">
        <f t="shared" si="7"/>
        <v>863940.7</v>
      </c>
      <c r="J34" s="8">
        <f t="shared" si="7"/>
        <v>916660.29999999993</v>
      </c>
      <c r="K34" s="8">
        <f t="shared" si="7"/>
        <v>956129.79999999993</v>
      </c>
      <c r="L34" s="8">
        <f t="shared" si="7"/>
        <v>1009936.9</v>
      </c>
      <c r="M34" s="8">
        <f t="shared" si="7"/>
        <v>1020009.5000000001</v>
      </c>
      <c r="N34" s="8">
        <f t="shared" si="7"/>
        <v>1042232.8</v>
      </c>
    </row>
    <row r="35" spans="1:14" ht="19.5">
      <c r="A35" s="7"/>
      <c r="B35" s="19" t="s">
        <v>33</v>
      </c>
      <c r="C35" s="7"/>
      <c r="D35" s="18"/>
      <c r="E35" s="18"/>
      <c r="F35" s="7"/>
      <c r="G35" s="8">
        <f>G28+G31</f>
        <v>830414.79999999993</v>
      </c>
      <c r="H35" s="8">
        <f t="shared" ref="H35:N35" si="8">H28+H31</f>
        <v>37324.6</v>
      </c>
      <c r="I35" s="8">
        <f t="shared" si="8"/>
        <v>112047.4</v>
      </c>
      <c r="J35" s="8">
        <f t="shared" si="8"/>
        <v>115125</v>
      </c>
      <c r="K35" s="8">
        <f t="shared" si="8"/>
        <v>140450.6</v>
      </c>
      <c r="L35" s="8">
        <f t="shared" si="8"/>
        <v>140351.4</v>
      </c>
      <c r="M35" s="8">
        <f t="shared" si="8"/>
        <v>140585.80000000002</v>
      </c>
      <c r="N35" s="8">
        <f t="shared" si="8"/>
        <v>144530</v>
      </c>
    </row>
  </sheetData>
  <mergeCells count="28">
    <mergeCell ref="H11:N11"/>
    <mergeCell ref="A26:A27"/>
    <mergeCell ref="C26:C27"/>
    <mergeCell ref="F26:F27"/>
    <mergeCell ref="A23:A25"/>
    <mergeCell ref="B23:B25"/>
    <mergeCell ref="C23:C25"/>
    <mergeCell ref="D23:D25"/>
    <mergeCell ref="E23:E25"/>
    <mergeCell ref="C21:C22"/>
    <mergeCell ref="B21:B22"/>
    <mergeCell ref="A21:A22"/>
    <mergeCell ref="A18:A20"/>
    <mergeCell ref="B18:B20"/>
    <mergeCell ref="C18:C20"/>
    <mergeCell ref="D18:D20"/>
    <mergeCell ref="A8:N8"/>
    <mergeCell ref="A9:N9"/>
    <mergeCell ref="J2:N2"/>
    <mergeCell ref="J3:N3"/>
    <mergeCell ref="J5:N5"/>
    <mergeCell ref="E18:E20"/>
    <mergeCell ref="A14:N14"/>
    <mergeCell ref="A15:A17"/>
    <mergeCell ref="B15:B17"/>
    <mergeCell ref="C15:C17"/>
    <mergeCell ref="D15:D17"/>
    <mergeCell ref="E15:E17"/>
  </mergeCells>
  <pageMargins left="0.98425196850393704" right="0.98425196850393704" top="1.1811023622047243" bottom="0.98425196850393704" header="0.51181102362204722" footer="0.51181102362204722"/>
  <pageSetup paperSize="9" scale="6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Ирина</dc:creator>
  <cp:lastModifiedBy>Минакова Ирина Павловна</cp:lastModifiedBy>
  <cp:lastPrinted>2024-07-19T06:16:55Z</cp:lastPrinted>
  <dcterms:created xsi:type="dcterms:W3CDTF">2024-05-17T10:01:06Z</dcterms:created>
  <dcterms:modified xsi:type="dcterms:W3CDTF">2024-08-01T08:01:22Z</dcterms:modified>
</cp:coreProperties>
</file>